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sharepoint.com/teams/DOCS/Curr/Shared Documents/01_CD_2022-2023/03_Production/Review/Secondary/Social Studies/_Pacing Calendars/"/>
    </mc:Choice>
  </mc:AlternateContent>
  <xr:revisionPtr revIDLastSave="21" documentId="8_{FB41F5E0-19BA-41FD-B891-BAA8AE69D21D}" xr6:coauthVersionLast="47" xr6:coauthVersionMax="47" xr10:uidLastSave="{4E2BD4C9-3E89-45B8-A8FF-978CC70503B8}"/>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<sst xmlns="http://schemas.openxmlformats.org/spreadsheetml/2006/main" count="179" uniqueCount="95">
  <si>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</si>
  <si>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</si>
  <si>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</si>
  <si>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</si>
  <si>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</si>
  <si>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</si>
  <si>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</si>
  <si>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</si>
  <si>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</si>
  <si>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</si>
  <si>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</si>
  <si>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</si>
  <si>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</si>
  <si>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</si>
  <si>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</si>
  <si>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</si>
  <si>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</si>
  <si>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</si>
  <si>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</si>
  <si>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</si>
  <si>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</si>
  <si>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</si>
  <si>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</si>
  <si>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</si>
  <si>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</si>
  <si>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</si>
  <si>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</si>
  <si>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</si>
  <si>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</si>
  <si>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</si>
  <si>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</si>
  <si>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</si>
  <si>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</si>
  <si>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</si>
  <si>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</si>
  <si>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</si>
  <si>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</si>
  <si>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</si>
  <si>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</si>
  <si>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</si>
  <si>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</si>
  <si>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</si>
  <si>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</si>
  <si>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</si>
  <si>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</si>
  <si>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</si>
  <si>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</si>
  <si>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</si>
  <si>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</si>
  <si>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</si>
  <si>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</si>
  <si>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</si>
  <si>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</si>
  <si>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</si>
  <si>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</si>
  <si>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</si>
  <si>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</si>
  <si>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</si>
  <si>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</si>
  <si>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</si>
  <si>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</si>
  <si>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</si>
  <si>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</si>
  <si>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</si>
  <si>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</si>
  <si>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</si>
  <si>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</si>
  <si>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</si>
  <si>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</si>
  <si>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</si>
  <si>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</si>
  <si>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</si>
  <si>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 xml:space="preserve">Unit 1
</t>
    </r>
    <r>
      <rPr>
        <sz val="11"/>
        <color theme="1"/>
        <rFont val="Arial"/>
        <family val="2"/>
        <scheme val="major"/>
      </rPr>
      <t>(5 90-min. or 10 45-min. class periods)</t>
    </r>
  </si>
  <si>
    <r>
      <rPr>
        <b/>
        <sz val="11"/>
        <color theme="1"/>
        <rFont val="Arial"/>
        <family val="2"/>
        <scheme val="major"/>
      </rPr>
      <t>Unit 2</t>
    </r>
    <r>
      <rPr>
        <sz val="11"/>
        <color theme="1"/>
        <rFont val="Arial"/>
        <family val="2"/>
        <scheme val="major"/>
      </rPr>
      <t xml:space="preserve">
6 90-min. or 12 45-min. class periods</t>
    </r>
  </si>
  <si>
    <r>
      <rPr>
        <b/>
        <sz val="11"/>
        <color theme="1"/>
        <rFont val="Arial"/>
        <family val="2"/>
        <scheme val="major"/>
      </rPr>
      <t xml:space="preserve">Unit 1                   </t>
    </r>
    <r>
      <rPr>
        <sz val="11"/>
        <color theme="1"/>
        <rFont val="Arial"/>
        <family val="2"/>
        <scheme val="major"/>
      </rPr>
      <t>(5 90-min. or 10 45-min. class periods)</t>
    </r>
  </si>
  <si>
    <r>
      <rPr>
        <b/>
        <sz val="10"/>
        <rFont val="Arial"/>
        <family val="2"/>
        <scheme val="major"/>
      </rPr>
      <t xml:space="preserve">Unit 2: African Civilizations before 1619    </t>
    </r>
    <r>
      <rPr>
        <sz val="10"/>
        <rFont val="Arial"/>
        <family val="2"/>
        <scheme val="major"/>
      </rPr>
      <t xml:space="preserve"> This unit explores African history before 1619, including investigations into major eras, civilizations, social and political developments, and trade systems that predate American slavery. </t>
    </r>
  </si>
  <si>
    <r>
      <rPr>
        <b/>
        <sz val="11"/>
        <color theme="1"/>
        <rFont val="Arial"/>
        <family val="2"/>
        <scheme val="major"/>
      </rPr>
      <t xml:space="preserve">Unit 3
</t>
    </r>
    <r>
      <rPr>
        <sz val="11"/>
        <color theme="1"/>
        <rFont val="Arial"/>
        <family val="2"/>
        <scheme val="major"/>
      </rPr>
      <t>(5 90-min. or 10 45-min. class periods)</t>
    </r>
  </si>
  <si>
    <r>
      <rPr>
        <b/>
        <sz val="11"/>
        <color theme="1"/>
        <rFont val="Arial"/>
        <family val="2"/>
        <scheme val="major"/>
      </rPr>
      <t>Unit 4</t>
    </r>
    <r>
      <rPr>
        <sz val="11"/>
        <color theme="1"/>
        <rFont val="Arial"/>
        <family val="2"/>
        <scheme val="major"/>
      </rPr>
      <t xml:space="preserve">
5 90-min. or 10 45-min. class periods</t>
    </r>
  </si>
  <si>
    <r>
      <rPr>
        <b/>
        <sz val="10"/>
        <rFont val="Arial"/>
        <family val="2"/>
        <scheme val="major"/>
      </rPr>
      <t xml:space="preserve">Unit 3: Africans in the American Colonies
</t>
    </r>
    <r>
      <rPr>
        <sz val="10"/>
        <rFont val="Arial"/>
        <family val="2"/>
        <scheme val="major"/>
      </rPr>
      <t xml:space="preserve">This unit explores the contributions and experiences of African Americans during the colonial period.                                                   </t>
    </r>
    <r>
      <rPr>
        <b/>
        <sz val="10"/>
        <rFont val="Arial"/>
        <family val="2"/>
        <scheme val="major"/>
      </rPr>
      <t xml:space="preserve">Unit 4: Freedom in the American Revolution </t>
    </r>
    <r>
      <rPr>
        <sz val="10"/>
        <rFont val="Arial"/>
        <family val="2"/>
        <scheme val="major"/>
      </rPr>
      <t xml:space="preserve">
This unit explores the concept of freedom as it relates to African Americans’ fight for freedom in the midst of the American Revolutionary War for independence.  </t>
    </r>
  </si>
  <si>
    <r>
      <rPr>
        <b/>
        <sz val="11"/>
        <color theme="1"/>
        <rFont val="Arial"/>
        <family val="2"/>
        <scheme val="major"/>
      </rPr>
      <t xml:space="preserve">Unit 5
</t>
    </r>
    <r>
      <rPr>
        <sz val="11"/>
        <color theme="1"/>
        <rFont val="Arial"/>
        <family val="2"/>
        <scheme val="major"/>
      </rPr>
      <t>(5 90-min. or 10 45-min. class periods)</t>
    </r>
  </si>
  <si>
    <r>
      <rPr>
        <b/>
        <sz val="10"/>
        <rFont val="Arial"/>
        <family val="2"/>
        <scheme val="major"/>
      </rPr>
      <t xml:space="preserve">Unit 5: African Americans in the New Republic (1783-1815)
</t>
    </r>
    <r>
      <rPr>
        <sz val="10"/>
        <rFont val="Arial"/>
        <family val="2"/>
        <scheme val="major"/>
      </rPr>
      <t xml:space="preserve">This unit explores the contributions and experiences of African Americans during the development of the New Republic.                         </t>
    </r>
    <r>
      <rPr>
        <b/>
        <sz val="10"/>
        <rFont val="Arial"/>
        <family val="2"/>
        <scheme val="major"/>
      </rPr>
      <t>Unit 6: Freedom, Resistance, and Sectionalism before 1860 (1815-1860)</t>
    </r>
    <r>
      <rPr>
        <sz val="10"/>
        <rFont val="Arial"/>
        <family val="2"/>
        <scheme val="major"/>
      </rPr>
      <t xml:space="preserve">
This unit explores the concepts of Black agency, resistance, and perseverance as it relates to the experiences of African Americans in the Antebellum North and South. </t>
    </r>
  </si>
  <si>
    <r>
      <rPr>
        <b/>
        <sz val="11"/>
        <color theme="1"/>
        <rFont val="Arial"/>
        <family val="2"/>
        <scheme val="major"/>
      </rPr>
      <t>Unit 6</t>
    </r>
    <r>
      <rPr>
        <sz val="11"/>
        <color theme="1"/>
        <rFont val="Arial"/>
        <family val="2"/>
        <scheme val="major"/>
      </rPr>
      <t xml:space="preserve">
4 90-min. or 8 45-min. class periods</t>
    </r>
  </si>
  <si>
    <r>
      <rPr>
        <b/>
        <sz val="10"/>
        <rFont val="Arial"/>
        <family val="2"/>
        <scheme val="major"/>
      </rPr>
      <t xml:space="preserve">Unit 6: Freedom, Resistance, and Sectionalism before 1860 (1815-1860)
</t>
    </r>
    <r>
      <rPr>
        <sz val="10"/>
        <rFont val="Arial"/>
        <family val="2"/>
        <scheme val="major"/>
      </rPr>
      <t>This unit explores the concepts of Black agency, resistance, and perseverance as it relates to the experiences of African Americans in the Antebellum North and South.</t>
    </r>
    <r>
      <rPr>
        <b/>
        <sz val="10"/>
        <rFont val="Arial"/>
        <family val="2"/>
        <scheme val="major"/>
      </rPr>
      <t xml:space="preserve"> </t>
    </r>
  </si>
  <si>
    <r>
      <rPr>
        <b/>
        <sz val="11"/>
        <color theme="1"/>
        <rFont val="Arial"/>
        <family val="2"/>
        <scheme val="major"/>
      </rPr>
      <t xml:space="preserve">Unit 7
</t>
    </r>
    <r>
      <rPr>
        <sz val="11"/>
        <color theme="1"/>
        <rFont val="Arial"/>
        <family val="2"/>
        <scheme val="major"/>
      </rPr>
      <t>(6 90-min. or 12 45-min. class periods)</t>
    </r>
  </si>
  <si>
    <r>
      <rPr>
        <b/>
        <sz val="11"/>
        <color theme="1"/>
        <rFont val="Arial"/>
        <family val="2"/>
        <scheme val="major"/>
      </rPr>
      <t>Unit 8</t>
    </r>
    <r>
      <rPr>
        <sz val="11"/>
        <color theme="1"/>
        <rFont val="Arial"/>
        <family val="2"/>
        <scheme val="major"/>
      </rPr>
      <t xml:space="preserve">
6 90-min. or 12 45-min. class periods</t>
    </r>
  </si>
  <si>
    <r>
      <rPr>
        <b/>
        <sz val="10"/>
        <rFont val="Arial"/>
        <family val="2"/>
        <scheme val="major"/>
      </rPr>
      <t xml:space="preserve">Unit 9: The Great Depression and World War II
</t>
    </r>
    <r>
      <rPr>
        <sz val="10"/>
        <rFont val="Arial"/>
        <family val="2"/>
        <scheme val="major"/>
      </rPr>
      <t xml:space="preserve">This unit explores the causes and impacts of the Great Depression on African Americans. It also explores the contributions and experiences of African Americans during World War II.                 </t>
    </r>
    <r>
      <rPr>
        <b/>
        <sz val="10"/>
        <rFont val="Arial"/>
        <family val="2"/>
        <scheme val="major"/>
      </rPr>
      <t>Unit 10: The Civil Rights Movement</t>
    </r>
    <r>
      <rPr>
        <sz val="10"/>
        <rFont val="Arial"/>
        <family val="2"/>
        <scheme val="major"/>
      </rPr>
      <t xml:space="preserve">
This unit investigates the strategies of the Civil Rights Movement in ending racial segregation and disenfranchisement of African Americans in the United States. </t>
    </r>
  </si>
  <si>
    <r>
      <rPr>
        <b/>
        <sz val="11"/>
        <color theme="1"/>
        <rFont val="Arial"/>
        <family val="2"/>
        <scheme val="major"/>
      </rPr>
      <t>Unit 10</t>
    </r>
    <r>
      <rPr>
        <sz val="11"/>
        <color theme="1"/>
        <rFont val="Arial"/>
        <family val="2"/>
        <scheme val="major"/>
      </rPr>
      <t xml:space="preserve">
7 90-min. or 14 45-min. class periods</t>
    </r>
  </si>
  <si>
    <r>
      <rPr>
        <b/>
        <sz val="10"/>
        <rFont val="Arial"/>
        <family val="2"/>
        <scheme val="major"/>
      </rPr>
      <t xml:space="preserve">Unit 10: The Civil Rights Movement
</t>
    </r>
    <r>
      <rPr>
        <sz val="10"/>
        <rFont val="Arial"/>
        <family val="2"/>
        <scheme val="major"/>
      </rPr>
      <t xml:space="preserve">This unit investigates the strategies of the Civil Rights Movement in ending racial segregation and disenfranchisement of African Americans in the United States.                                                </t>
    </r>
    <r>
      <rPr>
        <b/>
        <sz val="10"/>
        <rFont val="Arial"/>
        <family val="2"/>
        <scheme val="major"/>
      </rPr>
      <t>Unit 11: Successes and Limitations After the Civil Rights Movement</t>
    </r>
    <r>
      <rPr>
        <sz val="10"/>
        <rFont val="Arial"/>
        <family val="2"/>
        <scheme val="major"/>
      </rPr>
      <t xml:space="preserve">
This unit explores successes and limitations after the Civil Rights Movement, including the effects of key legislation created to end segregation, Black voter suppression and discriminatory employment and housing practices. </t>
    </r>
  </si>
  <si>
    <r>
      <rPr>
        <b/>
        <sz val="11"/>
        <color theme="1"/>
        <rFont val="Arial"/>
        <family val="2"/>
        <scheme val="major"/>
      </rPr>
      <t xml:space="preserve">Unit 11
</t>
    </r>
    <r>
      <rPr>
        <sz val="11"/>
        <color theme="1"/>
        <rFont val="Arial"/>
        <family val="2"/>
        <scheme val="major"/>
      </rPr>
      <t>(5 90-min. or 10 45-min. class periods)</t>
    </r>
  </si>
  <si>
    <r>
      <rPr>
        <b/>
        <sz val="10"/>
        <rFont val="Arial"/>
        <family val="2"/>
        <scheme val="major"/>
      </rPr>
      <t xml:space="preserve">Unit 11: Successes and Limitations After the Civil Rights Movement
</t>
    </r>
    <r>
      <rPr>
        <sz val="10"/>
        <rFont val="Arial"/>
        <family val="2"/>
        <scheme val="major"/>
      </rPr>
      <t xml:space="preserve">This unit explores successes and limitations after the Civil Rights Movement, including the effects of key legislation created to end segregation, Black voter suppression and discriminatory employment and housing practices.                                         </t>
    </r>
    <r>
      <rPr>
        <b/>
        <sz val="10"/>
        <rFont val="Arial"/>
        <family val="2"/>
        <scheme val="major"/>
      </rPr>
      <t>Unit 12: Connecting Past to Present—Critical Action Research</t>
    </r>
    <r>
      <rPr>
        <sz val="10"/>
        <rFont val="Arial"/>
        <family val="2"/>
        <scheme val="major"/>
      </rPr>
      <t xml:space="preserve">
This unit allows students to explore a topic of interest using an action research process and to present results of their findings to the class.</t>
    </r>
  </si>
  <si>
    <r>
      <rPr>
        <b/>
        <sz val="11"/>
        <color theme="1"/>
        <rFont val="Arial"/>
        <family val="2"/>
        <scheme val="major"/>
      </rPr>
      <t>Unit 12</t>
    </r>
    <r>
      <rPr>
        <sz val="11"/>
        <color theme="1"/>
        <rFont val="Arial"/>
        <family val="2"/>
        <scheme val="major"/>
      </rPr>
      <t xml:space="preserve">
6 90-min. or 12 45-min. class periods</t>
    </r>
  </si>
  <si>
    <r>
      <rPr>
        <b/>
        <sz val="10"/>
        <rFont val="Arial"/>
        <family val="2"/>
        <scheme val="major"/>
      </rPr>
      <t xml:space="preserve">Unit 1: Skill Introduction and Identity Development
</t>
    </r>
    <r>
      <rPr>
        <sz val="10"/>
        <rFont val="Arial"/>
        <family val="2"/>
        <scheme val="major"/>
      </rPr>
      <t xml:space="preserve">This two-part unit serves as a review of basic social studies skills such as analyzing information through summarizing, drawing inferences and conclusions, and evaluating the validity of historical sources. It also introduces students to the concept of identity. 
</t>
    </r>
  </si>
  <si>
    <r>
      <rPr>
        <b/>
        <sz val="11"/>
        <color theme="1"/>
        <rFont val="Arial"/>
        <family val="2"/>
        <scheme val="major"/>
      </rPr>
      <t xml:space="preserve">Unit 9
</t>
    </r>
    <r>
      <rPr>
        <sz val="11"/>
        <color theme="1"/>
        <rFont val="Arial"/>
        <family val="2"/>
        <scheme val="major"/>
      </rPr>
      <t>(5 90-min. or 10 45-min. class periods)</t>
    </r>
  </si>
  <si>
    <r>
      <rPr>
        <b/>
        <sz val="10"/>
        <rFont val="Arial"/>
        <family val="2"/>
        <scheme val="major"/>
      </rPr>
      <t xml:space="preserve">Unit 7: Civil War and Reconstruction—Opportunities and Challenges
</t>
    </r>
    <r>
      <rPr>
        <sz val="10"/>
        <rFont val="Arial"/>
        <family val="2"/>
        <scheme val="major"/>
      </rPr>
      <t>This unit explores opportunities and challenges for African Americans during the Civil War and Reconstruction periods such as the development of African American military regiments and the sharecropping system.</t>
    </r>
    <r>
      <rPr>
        <b/>
        <sz val="10"/>
        <rFont val="Arial"/>
        <family val="2"/>
        <scheme val="major"/>
      </rPr>
      <t xml:space="preserve">                                 </t>
    </r>
  </si>
  <si>
    <r>
      <rPr>
        <b/>
        <sz val="10"/>
        <rFont val="Arial"/>
        <family val="2"/>
        <scheme val="major"/>
      </rPr>
      <t xml:space="preserve">Unit 8: After Reconstruction—Reforms, Restrictions, and Renaissance 
</t>
    </r>
    <r>
      <rPr>
        <sz val="10"/>
        <rFont val="Arial"/>
        <family val="2"/>
        <scheme val="major"/>
      </rPr>
      <t xml:space="preserve">This two-part unit explores reforms and restrictions that impacted African Americans after Reconstruction such as the expansion of educational opportunities for African Americans through the development of Historically Black Colleges and Universities (HBCUs) and voting restrictions imposed by Southern legislatures. It also explores the African American Renaissance period.                                                          </t>
    </r>
    <r>
      <rPr>
        <b/>
        <sz val="10"/>
        <rFont val="Arial"/>
        <family val="2"/>
        <scheme val="major"/>
      </rPr>
      <t>Unit 9: The Great Depression and World War II</t>
    </r>
    <r>
      <rPr>
        <sz val="10"/>
        <rFont val="Arial"/>
        <family val="2"/>
        <scheme val="major"/>
      </rPr>
      <t xml:space="preserve">
This unit explores the causes and impacts of the Great Depression on African Americans. It also explores the contributions and experiences of African Americans during World War II.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</si>
</sst>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1">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7" fillId="12" borderId="1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21" fillId="0" borderId="0" xfId="7" applyNumberFormat="1" applyFont="1">
      <alignment horizontal="left" vertical="top" wrapText="1" indent="1"/>
    </xf>
    <xf numFmtId="164" fontId="15" fillId="0" borderId="5" xfId="8" applyFont="1" applyBorder="1">
      <alignment horizontal="left" vertical="center" wrapText="1" indent="1"/>
    </xf>
    <xf numFmtId="164" fontId="15" fillId="0" borderId="8" xfId="8" applyFont="1" applyBorder="1">
      <alignment horizontal="left" vertical="center" wrapText="1" inden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55" zoomScaleNormal="100" workbookViewId="0">
      <selection activeCell="A129" sqref="A129:A14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37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57" t="s">
        <v>91</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57"/>
      <c r="C4" s="40"/>
      <c r="D4" s="50"/>
      <c r="E4" s="50"/>
      <c r="F4" s="50"/>
      <c r="G4" s="50"/>
      <c r="H4" s="50"/>
      <c r="I4" s="40"/>
    </row>
    <row r="5" spans="1:9" ht="16.5" customHeight="1" x14ac:dyDescent="0.3">
      <c r="A5" s="57"/>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57"/>
      <c r="C6" s="40"/>
      <c r="D6" s="56" t="s">
        <v>18</v>
      </c>
      <c r="E6" s="56"/>
      <c r="F6" s="56"/>
      <c r="G6" s="56"/>
      <c r="H6" s="56"/>
      <c r="I6" s="21"/>
    </row>
    <row r="7" spans="1:9" ht="16.5" customHeight="1" x14ac:dyDescent="0.3">
      <c r="A7" s="57"/>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57"/>
      <c r="C8" s="40"/>
      <c r="D8" s="36" t="s">
        <v>16</v>
      </c>
      <c r="E8" s="56" t="s">
        <v>18</v>
      </c>
      <c r="F8" s="56"/>
      <c r="G8" s="56"/>
      <c r="H8" s="56"/>
      <c r="I8" s="40"/>
    </row>
    <row r="9" spans="1:9" ht="16.5" customHeight="1" x14ac:dyDescent="0.3">
      <c r="A9" s="57"/>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57"/>
      <c r="C10" s="40" t="s">
        <v>34</v>
      </c>
      <c r="D10" s="37" t="s">
        <v>72</v>
      </c>
      <c r="E10" s="37"/>
      <c r="F10" s="37"/>
      <c r="G10" s="37"/>
      <c r="H10" s="37"/>
      <c r="I10" s="40"/>
    </row>
    <row r="11" spans="1:9" ht="16.5" customHeight="1" x14ac:dyDescent="0.3">
      <c r="A11" s="57"/>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57"/>
      <c r="C12" s="40" t="s">
        <v>40</v>
      </c>
      <c r="D12" s="37" t="s">
        <v>74</v>
      </c>
      <c r="E12" s="37"/>
      <c r="F12" s="37"/>
      <c r="G12" s="28"/>
      <c r="H12" s="28"/>
      <c r="I12" s="23"/>
    </row>
    <row r="13" spans="1:9" ht="16.5" customHeight="1" x14ac:dyDescent="0.3">
      <c r="A13" s="57"/>
      <c r="C13" s="20">
        <f t="array" aca="1" ref="C13:D13" ca="1">Days+36+DATE(Calendar1Year,Calendar1MonthOption,1)-WEEKDAY(DATE(Calendar1Year,Calendar1MonthOption,1),WeekdayOption)</f>
        <v>44808</v>
      </c>
      <c r="D13" s="34">
        <f ca="1"/>
        <v>44809</v>
      </c>
      <c r="E13" s="61" t="s">
        <v>0</v>
      </c>
      <c r="F13" s="61"/>
      <c r="G13" s="62"/>
      <c r="H13" s="62"/>
      <c r="I13" s="62"/>
    </row>
    <row r="14" spans="1:9" ht="63.75" customHeight="1" x14ac:dyDescent="0.3">
      <c r="A14" s="57"/>
      <c r="C14" s="21"/>
      <c r="D14" s="28"/>
      <c r="E14" s="58" t="s">
        <v>32</v>
      </c>
      <c r="F14" s="58"/>
      <c r="G14" s="58"/>
      <c r="H14" s="58"/>
      <c r="I14" s="58"/>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57" t="s">
        <v>75</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57"/>
      <c r="C18" s="21" t="s">
        <v>40</v>
      </c>
      <c r="D18" s="28"/>
      <c r="E18" s="21"/>
      <c r="F18" s="40"/>
      <c r="G18" s="37" t="s">
        <v>72</v>
      </c>
      <c r="H18" s="37"/>
      <c r="I18" s="40"/>
    </row>
    <row r="19" spans="1:9" ht="16.5" customHeight="1" x14ac:dyDescent="0.3">
      <c r="A19" s="57"/>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57"/>
      <c r="C20" s="21" t="s">
        <v>41</v>
      </c>
      <c r="D20" s="30" t="s">
        <v>4</v>
      </c>
      <c r="E20" s="49" t="s">
        <v>33</v>
      </c>
      <c r="F20" s="49"/>
      <c r="G20" s="49"/>
      <c r="H20" s="38" t="s">
        <v>73</v>
      </c>
      <c r="I20" s="40"/>
    </row>
    <row r="21" spans="1:9" ht="16.5" customHeight="1" x14ac:dyDescent="0.3">
      <c r="A21" s="57"/>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57"/>
      <c r="C22" s="40" t="s">
        <v>42</v>
      </c>
      <c r="D22" s="38" t="s">
        <v>73</v>
      </c>
      <c r="E22" s="38"/>
      <c r="F22" s="38"/>
      <c r="G22" s="38"/>
      <c r="H22" s="38"/>
      <c r="I22" s="40"/>
    </row>
    <row r="23" spans="1:9" ht="16.5" customHeight="1" x14ac:dyDescent="0.3">
      <c r="A23" s="57"/>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57"/>
      <c r="C24" s="40" t="s">
        <v>43</v>
      </c>
      <c r="D24" s="38" t="s">
        <v>73</v>
      </c>
      <c r="E24" s="38"/>
      <c r="F24" s="38"/>
      <c r="G24" s="38"/>
      <c r="H24" s="38"/>
      <c r="I24" s="40"/>
    </row>
    <row r="25" spans="1:9" ht="16.5" customHeight="1" x14ac:dyDescent="0.3">
      <c r="A25" s="57"/>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57"/>
      <c r="C26" s="40" t="s">
        <v>44</v>
      </c>
      <c r="D26" s="38" t="s">
        <v>73</v>
      </c>
      <c r="E26" s="49" t="s">
        <v>33</v>
      </c>
      <c r="F26" s="49"/>
      <c r="G26" s="49"/>
      <c r="H26" s="49"/>
      <c r="I26" s="42" t="s">
        <v>5</v>
      </c>
    </row>
    <row r="27" spans="1:9" ht="16.5" customHeight="1" x14ac:dyDescent="0.3">
      <c r="A27" s="57"/>
      <c r="C27" s="20">
        <f t="array" aca="1" ref="C27:D27" ca="1">Days+36+DATE(Calendar2Year,Calendar2MonthOption,1)-WEEKDAY(DATE(Calendar2Year,Calendar2MonthOption,1),WeekdayOption)</f>
        <v>44836</v>
      </c>
      <c r="D27" s="34">
        <f ca="1"/>
        <v>44837</v>
      </c>
      <c r="E27" s="59" t="s">
        <v>0</v>
      </c>
      <c r="F27" s="59"/>
      <c r="G27" s="59"/>
      <c r="H27" s="59"/>
      <c r="I27" s="63"/>
    </row>
    <row r="28" spans="1:9" ht="63.75" customHeight="1" x14ac:dyDescent="0.3">
      <c r="A28" s="57"/>
      <c r="C28" s="21"/>
      <c r="D28" s="21"/>
      <c r="E28" s="58" t="s">
        <v>28</v>
      </c>
      <c r="F28" s="58"/>
      <c r="G28" s="58"/>
      <c r="H28" s="58"/>
      <c r="I28" s="58"/>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57" t="s">
        <v>78</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57"/>
      <c r="C32" s="21"/>
      <c r="D32" s="21"/>
      <c r="E32" s="21"/>
      <c r="F32" s="21"/>
      <c r="G32" s="21"/>
      <c r="H32" s="21"/>
      <c r="I32" s="33"/>
    </row>
    <row r="33" spans="1:9" ht="16.5" customHeight="1" x14ac:dyDescent="0.3">
      <c r="A33" s="57"/>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57"/>
      <c r="C34" s="40" t="s">
        <v>35</v>
      </c>
      <c r="D34" s="37" t="s">
        <v>76</v>
      </c>
      <c r="E34" s="36" t="s">
        <v>17</v>
      </c>
      <c r="F34" s="48" t="s">
        <v>15</v>
      </c>
      <c r="G34" s="37"/>
      <c r="H34" s="37"/>
      <c r="I34" s="40"/>
    </row>
    <row r="35" spans="1:9" ht="16.5" customHeight="1" x14ac:dyDescent="0.3">
      <c r="A35" s="57"/>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57"/>
      <c r="C36" s="40" t="s">
        <v>45</v>
      </c>
      <c r="D36" s="37" t="s">
        <v>76</v>
      </c>
      <c r="E36" s="37"/>
      <c r="F36" s="37"/>
      <c r="G36" s="37"/>
      <c r="H36" s="37"/>
      <c r="I36" s="40"/>
    </row>
    <row r="37" spans="1:9" ht="16.5" customHeight="1" x14ac:dyDescent="0.3">
      <c r="A37" s="57"/>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57"/>
      <c r="C38" s="40" t="s">
        <v>46</v>
      </c>
      <c r="D38" s="37" t="s">
        <v>76</v>
      </c>
      <c r="E38" s="37"/>
      <c r="F38" s="49" t="s">
        <v>33</v>
      </c>
      <c r="G38" s="38" t="s">
        <v>77</v>
      </c>
      <c r="H38" s="38"/>
      <c r="I38" s="40"/>
    </row>
    <row r="39" spans="1:9" ht="16.5" customHeight="1" x14ac:dyDescent="0.3">
      <c r="A39" s="57"/>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57"/>
      <c r="C40" s="40" t="s">
        <v>47</v>
      </c>
      <c r="D40" s="38" t="s">
        <v>77</v>
      </c>
      <c r="E40" s="38"/>
      <c r="F40" s="38"/>
      <c r="G40" s="38"/>
      <c r="H40" s="38"/>
      <c r="I40" s="43"/>
    </row>
    <row r="41" spans="1:9" ht="16.5" customHeight="1" x14ac:dyDescent="0.3">
      <c r="A41" s="57"/>
      <c r="C41" s="39">
        <f t="array" aca="1" ref="C41:D41" ca="1">Days+36+DATE(Calendar3Year,Calendar3MonthOption,1)-WEEKDAY(DATE(Calendar3Year,Calendar3MonthOption,1),WeekdayOption)</f>
        <v>44864</v>
      </c>
      <c r="D41" s="35">
        <f ca="1"/>
        <v>44865</v>
      </c>
      <c r="E41" s="64" t="s">
        <v>0</v>
      </c>
      <c r="F41" s="59"/>
      <c r="G41" s="59"/>
      <c r="H41" s="59"/>
      <c r="I41" s="63"/>
    </row>
    <row r="42" spans="1:9" ht="63.75" customHeight="1" x14ac:dyDescent="0.3">
      <c r="A42" s="57"/>
      <c r="C42" s="40" t="s">
        <v>48</v>
      </c>
      <c r="D42" s="38" t="s">
        <v>77</v>
      </c>
      <c r="E42" s="58" t="s">
        <v>27</v>
      </c>
      <c r="F42" s="58"/>
      <c r="G42" s="58"/>
      <c r="H42" s="58"/>
      <c r="I42" s="58"/>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57" t="s">
        <v>80</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57"/>
      <c r="C46" s="21" t="s">
        <v>48</v>
      </c>
      <c r="D46" s="40"/>
      <c r="E46" s="38" t="s">
        <v>77</v>
      </c>
      <c r="F46" s="38"/>
      <c r="G46" s="49" t="s">
        <v>33</v>
      </c>
      <c r="H46" s="49"/>
      <c r="I46" s="42" t="s">
        <v>6</v>
      </c>
    </row>
    <row r="47" spans="1:9" ht="16.5" customHeight="1" x14ac:dyDescent="0.3">
      <c r="A47" s="57"/>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57"/>
      <c r="C48" s="40" t="s">
        <v>36</v>
      </c>
      <c r="D48" s="37" t="s">
        <v>79</v>
      </c>
      <c r="E48" s="37"/>
      <c r="F48" s="37"/>
      <c r="G48" s="37"/>
      <c r="H48" s="37"/>
      <c r="I48" s="26"/>
    </row>
    <row r="49" spans="1:9" ht="16.5" customHeight="1" x14ac:dyDescent="0.3">
      <c r="A49" s="57"/>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57"/>
      <c r="C50" s="40" t="s">
        <v>49</v>
      </c>
      <c r="D50" s="37" t="s">
        <v>79</v>
      </c>
      <c r="E50" s="37"/>
      <c r="F50" s="37"/>
      <c r="G50" s="37"/>
      <c r="H50" s="37"/>
      <c r="I50" s="40"/>
    </row>
    <row r="51" spans="1:9" ht="16.5" customHeight="1" x14ac:dyDescent="0.3">
      <c r="A51" s="57"/>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57"/>
      <c r="C52" s="21"/>
      <c r="D52" s="66" t="s">
        <v>71</v>
      </c>
      <c r="E52" s="67"/>
      <c r="F52" s="67"/>
      <c r="G52" s="68"/>
      <c r="H52" s="69"/>
      <c r="I52" s="23"/>
    </row>
    <row r="53" spans="1:9" ht="16.5" customHeight="1" x14ac:dyDescent="0.3">
      <c r="A53" s="57"/>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57"/>
      <c r="C54" s="40" t="s">
        <v>50</v>
      </c>
      <c r="D54" s="49" t="s">
        <v>33</v>
      </c>
      <c r="E54" s="49"/>
      <c r="F54" s="38" t="s">
        <v>81</v>
      </c>
      <c r="G54" s="21"/>
      <c r="H54" s="21"/>
      <c r="I54" s="24"/>
    </row>
    <row r="55" spans="1:9" ht="16.5" customHeight="1" x14ac:dyDescent="0.3">
      <c r="A55" s="57"/>
      <c r="C55" s="20">
        <f t="array" aca="1" ref="C55:D55" ca="1">Days+36+DATE(Calendar4Year,Calendar4MonthOption,1)-WEEKDAY(DATE(Calendar4Year,Calendar4MonthOption,1),WeekdayOption)</f>
        <v>44899</v>
      </c>
      <c r="D55" s="34">
        <f ca="1"/>
        <v>44900</v>
      </c>
      <c r="E55" s="59" t="s">
        <v>0</v>
      </c>
      <c r="F55" s="59"/>
      <c r="G55" s="60"/>
      <c r="H55" s="60"/>
      <c r="I55" s="60"/>
    </row>
    <row r="56" spans="1:9" ht="63.75" customHeight="1" x14ac:dyDescent="0.3">
      <c r="A56" s="57"/>
      <c r="C56" s="21"/>
      <c r="D56" s="21"/>
      <c r="E56" s="58" t="s">
        <v>26</v>
      </c>
      <c r="F56" s="58"/>
      <c r="G56" s="58"/>
      <c r="H56" s="58"/>
      <c r="I56" s="58"/>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57" t="s">
        <v>82</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57"/>
      <c r="C60" s="21" t="s">
        <v>50</v>
      </c>
      <c r="D60" s="21"/>
      <c r="E60" s="21"/>
      <c r="F60" s="40"/>
      <c r="G60" s="38" t="s">
        <v>81</v>
      </c>
      <c r="H60" s="38"/>
      <c r="I60" s="40"/>
    </row>
    <row r="61" spans="1:9" ht="16.5" customHeight="1" x14ac:dyDescent="0.3">
      <c r="A61" s="57"/>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57"/>
      <c r="C62" s="40" t="s">
        <v>51</v>
      </c>
      <c r="D62" s="38" t="s">
        <v>81</v>
      </c>
      <c r="E62" s="38"/>
      <c r="F62" s="38"/>
      <c r="G62" s="38"/>
      <c r="H62" s="38"/>
      <c r="I62" s="40"/>
    </row>
    <row r="63" spans="1:9" ht="16.5" customHeight="1" x14ac:dyDescent="0.3">
      <c r="A63" s="57"/>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57"/>
      <c r="C64" s="40" t="s">
        <v>52</v>
      </c>
      <c r="D64" s="49" t="s">
        <v>33</v>
      </c>
      <c r="E64" s="49"/>
      <c r="F64" s="49"/>
      <c r="G64" s="49"/>
      <c r="H64" s="49"/>
      <c r="I64" s="40"/>
    </row>
    <row r="65" spans="1:9" ht="16.5" customHeight="1" x14ac:dyDescent="0.3">
      <c r="A65" s="57"/>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57"/>
      <c r="C66" s="40" t="s">
        <v>53</v>
      </c>
      <c r="D66" s="49" t="s">
        <v>33</v>
      </c>
      <c r="E66" s="49"/>
      <c r="F66" s="49"/>
      <c r="G66" s="42" t="s">
        <v>19</v>
      </c>
      <c r="H66" s="29" t="s">
        <v>9</v>
      </c>
      <c r="I66" s="24"/>
    </row>
    <row r="67" spans="1:9" ht="16.5" customHeight="1" x14ac:dyDescent="0.3">
      <c r="A67" s="57"/>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57"/>
      <c r="C68" s="21"/>
      <c r="D68" s="66" t="s">
        <v>9</v>
      </c>
      <c r="E68" s="67"/>
      <c r="F68" s="67"/>
      <c r="G68" s="67"/>
      <c r="H68" s="70"/>
      <c r="I68" s="24"/>
    </row>
    <row r="69" spans="1:9" ht="16.5" customHeight="1" x14ac:dyDescent="0.3">
      <c r="A69" s="57"/>
      <c r="C69" s="20">
        <f t="array" aca="1" ref="C69:D69" ca="1">Days+36+DATE(Calendar5Year,Calendar5MonthOption,1)-WEEKDAY(DATE(Calendar5Year,Calendar5MonthOption,1),WeekdayOption)</f>
        <v>44927</v>
      </c>
      <c r="D69" s="20">
        <f ca="1"/>
        <v>44928</v>
      </c>
      <c r="E69" s="60" t="s">
        <v>0</v>
      </c>
      <c r="F69" s="60"/>
      <c r="G69" s="60"/>
      <c r="H69" s="60"/>
      <c r="I69" s="60"/>
    </row>
    <row r="70" spans="1:9" ht="63.75" customHeight="1" x14ac:dyDescent="0.3">
      <c r="A70" s="57"/>
      <c r="C70" s="21"/>
      <c r="D70" s="31"/>
      <c r="E70" s="58" t="s">
        <v>24</v>
      </c>
      <c r="F70" s="58"/>
      <c r="G70" s="58"/>
      <c r="H70" s="58"/>
      <c r="I70" s="58"/>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57" t="s">
        <v>93</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57"/>
      <c r="C74" s="21"/>
      <c r="D74" s="66" t="s">
        <v>9</v>
      </c>
      <c r="E74" s="67"/>
      <c r="F74" s="67"/>
      <c r="G74" s="16" t="s">
        <v>16</v>
      </c>
      <c r="H74" s="16" t="s">
        <v>17</v>
      </c>
      <c r="I74" s="23"/>
    </row>
    <row r="75" spans="1:9" ht="16.5" customHeight="1" x14ac:dyDescent="0.3">
      <c r="A75" s="57"/>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57"/>
      <c r="C76" s="40" t="s">
        <v>37</v>
      </c>
      <c r="D76" s="37" t="s">
        <v>83</v>
      </c>
      <c r="E76" s="37"/>
      <c r="F76" s="37"/>
      <c r="G76" s="37"/>
      <c r="H76" s="37"/>
      <c r="I76" s="40"/>
    </row>
    <row r="77" spans="1:9" ht="16.5" customHeight="1" x14ac:dyDescent="0.3">
      <c r="A77" s="57"/>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57"/>
      <c r="C78" s="21" t="s">
        <v>54</v>
      </c>
      <c r="D78" s="30" t="s">
        <v>10</v>
      </c>
      <c r="E78" s="37" t="s">
        <v>83</v>
      </c>
      <c r="F78" s="37"/>
      <c r="G78" s="37"/>
      <c r="H78" s="37"/>
      <c r="I78" s="40"/>
    </row>
    <row r="79" spans="1:9" ht="16.5" customHeight="1" x14ac:dyDescent="0.3">
      <c r="A79" s="57"/>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57"/>
      <c r="C80" s="40" t="s">
        <v>55</v>
      </c>
      <c r="D80" s="37" t="s">
        <v>83</v>
      </c>
      <c r="E80" s="37"/>
      <c r="F80" s="37"/>
      <c r="G80" s="49" t="s">
        <v>33</v>
      </c>
      <c r="H80" s="49"/>
      <c r="I80" s="40"/>
    </row>
    <row r="81" spans="1:9" ht="16.5" customHeight="1" x14ac:dyDescent="0.3">
      <c r="A81" s="57"/>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57"/>
      <c r="C82" s="40" t="s">
        <v>56</v>
      </c>
      <c r="D82" s="49" t="s">
        <v>33</v>
      </c>
      <c r="E82" s="49"/>
      <c r="F82" s="21"/>
      <c r="G82" s="21"/>
      <c r="H82" s="21"/>
      <c r="I82" s="23"/>
    </row>
    <row r="83" spans="1:9" ht="16.5" customHeight="1" x14ac:dyDescent="0.3">
      <c r="A83" s="57"/>
      <c r="C83" s="20">
        <f t="array" aca="1" ref="C83:D83" ca="1">Days+36+DATE(Calendar6Year,Calendar6MonthOption,1)-WEEKDAY(DATE(Calendar6Year,Calendar6MonthOption,1),WeekdayOption)</f>
        <v>44962</v>
      </c>
      <c r="D83" s="34">
        <f ca="1"/>
        <v>44963</v>
      </c>
      <c r="E83" s="59" t="s">
        <v>0</v>
      </c>
      <c r="F83" s="60"/>
      <c r="G83" s="60"/>
      <c r="H83" s="60"/>
      <c r="I83" s="60"/>
    </row>
    <row r="84" spans="1:9" ht="63.75" customHeight="1" x14ac:dyDescent="0.3">
      <c r="A84" s="57"/>
      <c r="C84" s="21"/>
      <c r="D84" s="21"/>
      <c r="E84" s="65" t="s">
        <v>25</v>
      </c>
      <c r="F84" s="65"/>
      <c r="G84" s="65"/>
      <c r="H84" s="65"/>
      <c r="I84" s="65"/>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57" t="s">
        <v>94</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57"/>
      <c r="C88" s="21" t="s">
        <v>56</v>
      </c>
      <c r="D88" s="21"/>
      <c r="E88" s="40"/>
      <c r="F88" s="38" t="s">
        <v>84</v>
      </c>
      <c r="G88" s="38"/>
      <c r="H88" s="38"/>
      <c r="I88" s="40"/>
    </row>
    <row r="89" spans="1:9" ht="16.5" customHeight="1" x14ac:dyDescent="0.3">
      <c r="A89" s="57"/>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57"/>
      <c r="C90" s="40" t="s">
        <v>57</v>
      </c>
      <c r="D90" s="38" t="s">
        <v>84</v>
      </c>
      <c r="E90" s="38"/>
      <c r="F90" s="38"/>
      <c r="G90" s="38"/>
      <c r="H90" s="38"/>
      <c r="I90" s="40"/>
    </row>
    <row r="91" spans="1:9" ht="16.5" customHeight="1" x14ac:dyDescent="0.3">
      <c r="A91" s="57"/>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57"/>
      <c r="C92" s="40" t="s">
        <v>58</v>
      </c>
      <c r="D92" s="38" t="s">
        <v>84</v>
      </c>
      <c r="E92" s="38"/>
      <c r="F92" s="38"/>
      <c r="G92" s="38"/>
      <c r="H92" s="49" t="s">
        <v>33</v>
      </c>
      <c r="I92" s="40"/>
    </row>
    <row r="93" spans="1:9" ht="16.5" customHeight="1" x14ac:dyDescent="0.3">
      <c r="A93" s="57"/>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57"/>
      <c r="C94" s="40" t="s">
        <v>59</v>
      </c>
      <c r="D94" s="36" t="s">
        <v>17</v>
      </c>
      <c r="E94" s="49" t="s">
        <v>33</v>
      </c>
      <c r="F94" s="49"/>
      <c r="G94" s="49"/>
      <c r="H94" s="49"/>
      <c r="I94" s="42" t="s">
        <v>7</v>
      </c>
    </row>
    <row r="95" spans="1:9" ht="16.5" customHeight="1" x14ac:dyDescent="0.3">
      <c r="A95" s="57"/>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57"/>
      <c r="C96" s="40" t="s">
        <v>38</v>
      </c>
      <c r="D96" s="37" t="s">
        <v>92</v>
      </c>
      <c r="E96" s="37"/>
      <c r="F96" s="43"/>
      <c r="G96" s="24"/>
      <c r="H96" s="24"/>
      <c r="I96" s="24"/>
    </row>
    <row r="97" spans="1:9" ht="16.5" customHeight="1" x14ac:dyDescent="0.3">
      <c r="A97" s="57"/>
      <c r="C97" s="20">
        <f t="array" aca="1" ref="C97:D97" ca="1">Days+36+DATE(Calendar7Year,Calendar7MonthOption,1)-WEEKDAY(DATE(Calendar7Year,Calendar7MonthOption,1),WeekdayOption)</f>
        <v>44990</v>
      </c>
      <c r="D97" s="34">
        <f ca="1"/>
        <v>44991</v>
      </c>
      <c r="E97" s="59" t="s">
        <v>0</v>
      </c>
      <c r="F97" s="60"/>
      <c r="G97" s="60"/>
      <c r="H97" s="60"/>
      <c r="I97" s="60"/>
    </row>
    <row r="98" spans="1:9" ht="63.75" customHeight="1" x14ac:dyDescent="0.3">
      <c r="A98" s="57"/>
      <c r="C98" s="21"/>
      <c r="D98" s="32"/>
      <c r="E98" s="58" t="s">
        <v>29</v>
      </c>
      <c r="F98" s="58"/>
      <c r="G98" s="58"/>
      <c r="H98" s="58"/>
      <c r="I98" s="58"/>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57" t="s">
        <v>85</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57"/>
      <c r="C102" s="21" t="s">
        <v>38</v>
      </c>
      <c r="D102" s="51"/>
      <c r="E102" s="40"/>
      <c r="F102" s="37" t="s">
        <v>92</v>
      </c>
      <c r="G102" s="37"/>
      <c r="H102" s="37"/>
      <c r="I102" s="40"/>
    </row>
    <row r="103" spans="1:9" ht="16.5" customHeight="1" x14ac:dyDescent="0.3">
      <c r="A103" s="57"/>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57"/>
      <c r="C104" s="40" t="s">
        <v>60</v>
      </c>
      <c r="D104" s="37" t="s">
        <v>92</v>
      </c>
      <c r="E104" s="37"/>
      <c r="F104" s="37"/>
      <c r="G104" s="37"/>
      <c r="H104" s="37"/>
      <c r="I104" s="40"/>
    </row>
    <row r="105" spans="1:9" ht="16.5" customHeight="1" x14ac:dyDescent="0.3">
      <c r="A105" s="57"/>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57"/>
      <c r="C106" s="21"/>
      <c r="D106" s="66" t="s">
        <v>11</v>
      </c>
      <c r="E106" s="67"/>
      <c r="F106" s="67"/>
      <c r="G106" s="67"/>
      <c r="H106" s="70"/>
      <c r="I106" s="23"/>
    </row>
    <row r="107" spans="1:9" ht="16.5" customHeight="1" x14ac:dyDescent="0.3">
      <c r="A107" s="57"/>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57"/>
      <c r="C108" s="40" t="s">
        <v>61</v>
      </c>
      <c r="D108" s="49" t="s">
        <v>33</v>
      </c>
      <c r="E108" s="49"/>
      <c r="F108" s="38" t="s">
        <v>86</v>
      </c>
      <c r="G108" s="38"/>
      <c r="H108" s="38"/>
      <c r="I108" s="40"/>
    </row>
    <row r="109" spans="1:9" ht="16.5" customHeight="1" x14ac:dyDescent="0.3">
      <c r="A109" s="57"/>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57"/>
      <c r="C110" s="40" t="s">
        <v>62</v>
      </c>
      <c r="D110" s="38" t="s">
        <v>86</v>
      </c>
      <c r="E110" s="38"/>
      <c r="F110" s="38"/>
      <c r="G110" s="38"/>
      <c r="H110" s="3" t="s">
        <v>14</v>
      </c>
      <c r="I110" s="24"/>
    </row>
    <row r="111" spans="1:9" ht="16.5" customHeight="1" x14ac:dyDescent="0.3">
      <c r="A111" s="57"/>
      <c r="C111" s="20">
        <f t="array" aca="1" ref="C111:D111" ca="1">Days+36+DATE(Calendar8Year,Calendar8MonthOption,1)-WEEKDAY(DATE(Calendar8Year,Calendar8MonthOption,1),WeekdayOption)</f>
        <v>45018</v>
      </c>
      <c r="D111" s="34">
        <f ca="1"/>
        <v>45019</v>
      </c>
      <c r="E111" s="59" t="s">
        <v>0</v>
      </c>
      <c r="F111" s="59"/>
      <c r="G111" s="59"/>
      <c r="H111" s="60"/>
      <c r="I111" s="60"/>
    </row>
    <row r="112" spans="1:9" ht="63.75" customHeight="1" x14ac:dyDescent="0.3">
      <c r="A112" s="57"/>
      <c r="C112" s="21"/>
      <c r="D112" s="32"/>
      <c r="E112" s="58" t="s">
        <v>23</v>
      </c>
      <c r="F112" s="58"/>
      <c r="G112" s="58"/>
      <c r="H112" s="58"/>
      <c r="I112" s="58"/>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57" t="s">
        <v>87</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57"/>
      <c r="C116" s="21"/>
      <c r="D116" s="21"/>
      <c r="E116" s="21"/>
      <c r="F116" s="21"/>
      <c r="G116" s="21"/>
      <c r="H116" s="26"/>
      <c r="I116" s="23"/>
    </row>
    <row r="117" spans="1:9" ht="16.5" customHeight="1" x14ac:dyDescent="0.3">
      <c r="A117" s="57"/>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57"/>
      <c r="C118" s="40" t="s">
        <v>63</v>
      </c>
      <c r="D118" s="38" t="s">
        <v>86</v>
      </c>
      <c r="E118" s="38"/>
      <c r="F118" s="38"/>
      <c r="G118" s="38"/>
      <c r="H118" s="25" t="s">
        <v>12</v>
      </c>
      <c r="I118" s="23"/>
    </row>
    <row r="119" spans="1:9" ht="16.5" customHeight="1" x14ac:dyDescent="0.3">
      <c r="A119" s="57"/>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57"/>
      <c r="C120" s="40" t="s">
        <v>64</v>
      </c>
      <c r="D120" s="38" t="s">
        <v>86</v>
      </c>
      <c r="E120" s="38"/>
      <c r="F120" s="38"/>
      <c r="G120" s="49" t="s">
        <v>33</v>
      </c>
      <c r="H120" s="49"/>
      <c r="I120" s="15" t="s">
        <v>8</v>
      </c>
    </row>
    <row r="121" spans="1:9" ht="16.5" customHeight="1" x14ac:dyDescent="0.3">
      <c r="A121" s="57"/>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57"/>
      <c r="C122" s="40" t="s">
        <v>39</v>
      </c>
      <c r="D122" s="37" t="s">
        <v>88</v>
      </c>
      <c r="E122" s="37"/>
      <c r="F122" s="37"/>
      <c r="G122" s="37"/>
      <c r="H122" s="3" t="s">
        <v>12</v>
      </c>
      <c r="I122" s="33"/>
    </row>
    <row r="123" spans="1:9" ht="16.5" customHeight="1" x14ac:dyDescent="0.3">
      <c r="A123" s="57"/>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57"/>
      <c r="C124" s="40" t="s">
        <v>65</v>
      </c>
      <c r="D124" s="37" t="s">
        <v>88</v>
      </c>
      <c r="E124" s="37"/>
      <c r="F124" s="37"/>
      <c r="G124" s="37"/>
      <c r="H124" s="37"/>
      <c r="I124" s="23"/>
    </row>
    <row r="125" spans="1:9" ht="16.5" customHeight="1" x14ac:dyDescent="0.3">
      <c r="A125" s="57"/>
      <c r="C125" s="20">
        <f t="array" aca="1" ref="C125:D125" ca="1">Days+36+DATE(Calendar9Year,Calendar9MonthOption,1)-WEEKDAY(DATE(Calendar9Year,Calendar9MonthOption,1),WeekdayOption)</f>
        <v>45046</v>
      </c>
      <c r="D125" s="34">
        <f ca="1"/>
        <v>45047</v>
      </c>
      <c r="E125" s="59" t="s">
        <v>0</v>
      </c>
      <c r="F125" s="59"/>
      <c r="G125" s="59"/>
      <c r="H125" s="59"/>
      <c r="I125" s="60"/>
    </row>
    <row r="126" spans="1:9" ht="63.75" customHeight="1" x14ac:dyDescent="0.3">
      <c r="A126" s="57"/>
      <c r="C126" s="21"/>
      <c r="D126" s="21"/>
      <c r="E126" s="58" t="s">
        <v>30</v>
      </c>
      <c r="F126" s="58"/>
      <c r="G126" s="58"/>
      <c r="H126" s="58"/>
      <c r="I126" s="58"/>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57" t="s">
        <v>89</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57"/>
      <c r="C130" s="40" t="s">
        <v>66</v>
      </c>
      <c r="D130" s="37" t="s">
        <v>88</v>
      </c>
      <c r="E130" s="49" t="s">
        <v>33</v>
      </c>
      <c r="F130" s="49"/>
      <c r="G130" s="49"/>
      <c r="H130" s="49"/>
      <c r="I130" s="40"/>
    </row>
    <row r="131" spans="1:9" ht="16.5" customHeight="1" x14ac:dyDescent="0.3">
      <c r="A131" s="57"/>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57"/>
      <c r="C132" s="40" t="s">
        <v>67</v>
      </c>
      <c r="D132" s="38" t="s">
        <v>90</v>
      </c>
      <c r="E132" s="38"/>
      <c r="F132" s="38"/>
      <c r="G132" s="38"/>
      <c r="H132" s="38"/>
      <c r="I132" s="40"/>
    </row>
    <row r="133" spans="1:9" ht="16.5" customHeight="1" x14ac:dyDescent="0.3">
      <c r="A133" s="57"/>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57"/>
      <c r="C134" s="40" t="s">
        <v>68</v>
      </c>
      <c r="D134" s="38" t="s">
        <v>90</v>
      </c>
      <c r="E134" s="38"/>
      <c r="F134" s="38"/>
      <c r="G134" s="38"/>
      <c r="H134" s="38"/>
      <c r="I134" s="40"/>
    </row>
    <row r="135" spans="1:9" ht="16.5" customHeight="1" x14ac:dyDescent="0.3">
      <c r="A135" s="57"/>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57"/>
      <c r="C136" s="40" t="s">
        <v>69</v>
      </c>
      <c r="D136" s="38" t="s">
        <v>90</v>
      </c>
      <c r="E136" s="38"/>
      <c r="F136" s="49" t="s">
        <v>33</v>
      </c>
      <c r="G136" s="49"/>
      <c r="H136" s="49"/>
      <c r="I136" s="40"/>
    </row>
    <row r="137" spans="1:9" ht="16.5" customHeight="1" x14ac:dyDescent="0.3">
      <c r="A137" s="57"/>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57"/>
      <c r="C138" s="21" t="s">
        <v>70</v>
      </c>
      <c r="D138" s="30" t="s">
        <v>13</v>
      </c>
      <c r="E138" s="49" t="s">
        <v>33</v>
      </c>
      <c r="F138" s="49"/>
      <c r="G138" s="42" t="s">
        <v>31</v>
      </c>
      <c r="H138" s="21"/>
      <c r="I138" s="23"/>
    </row>
    <row r="139" spans="1:9" ht="16.5" customHeight="1" x14ac:dyDescent="0.3">
      <c r="A139" s="57"/>
      <c r="C139" s="20">
        <f t="array" aca="1" ref="C139:D139" ca="1">Days+36+DATE(Calendar10Year,Calendar10MonthOption,1)-WEEKDAY(DATE(Calendar10Year,Calendar10MonthOption,1),WeekdayOption)</f>
        <v>45081</v>
      </c>
      <c r="D139" s="20">
        <f ca="1"/>
        <v>45082</v>
      </c>
      <c r="E139" s="59" t="s">
        <v>0</v>
      </c>
      <c r="F139" s="59"/>
      <c r="G139" s="60"/>
      <c r="H139" s="60"/>
      <c r="I139" s="60"/>
    </row>
    <row r="140" spans="1:9" ht="63.75" customHeight="1" x14ac:dyDescent="0.3">
      <c r="A140" s="57"/>
      <c r="C140" s="21"/>
      <c r="D140" s="31"/>
      <c r="E140" s="58" t="s">
        <v>22</v>
      </c>
      <c r="F140" s="58"/>
      <c r="G140" s="58"/>
      <c r="H140" s="58"/>
      <c r="I140" s="58"/>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57"/>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57"/>
      <c r="C144" s="21" t="s">
        <v>70</v>
      </c>
      <c r="D144" s="21"/>
      <c r="E144" s="21"/>
      <c r="F144" s="40"/>
      <c r="G144" s="36" t="s">
        <v>16</v>
      </c>
      <c r="H144" s="21"/>
      <c r="I144" s="23"/>
    </row>
    <row r="145" spans="1:9" ht="16.5" customHeight="1" x14ac:dyDescent="0.3">
      <c r="A145" s="57"/>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57"/>
      <c r="C146" s="21"/>
      <c r="D146" s="52"/>
      <c r="E146" s="53"/>
      <c r="F146" s="54"/>
      <c r="G146" s="55"/>
      <c r="H146" s="21"/>
      <c r="I146" s="26"/>
    </row>
    <row r="147" spans="1:9" ht="16.5" customHeight="1" x14ac:dyDescent="0.3">
      <c r="A147" s="57"/>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57"/>
      <c r="C148" s="21"/>
      <c r="D148" s="21"/>
      <c r="E148" s="21"/>
      <c r="F148" s="21"/>
      <c r="G148" s="21"/>
      <c r="H148" s="21"/>
      <c r="I148" s="23"/>
    </row>
    <row r="149" spans="1:9" ht="16.5" customHeight="1" x14ac:dyDescent="0.3">
      <c r="A149" s="57"/>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57"/>
      <c r="C150" s="21"/>
      <c r="D150" s="21"/>
      <c r="E150" s="21"/>
      <c r="F150" s="21"/>
      <c r="G150" s="21"/>
      <c r="H150" s="21"/>
      <c r="I150" s="23"/>
    </row>
    <row r="151" spans="1:9" ht="16.5" customHeight="1" x14ac:dyDescent="0.3">
      <c r="A151" s="57"/>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57"/>
      <c r="C152" s="21"/>
      <c r="D152" s="21"/>
      <c r="E152" s="21"/>
      <c r="F152" s="21"/>
      <c r="G152" s="21"/>
      <c r="H152" s="21"/>
      <c r="I152" s="24"/>
    </row>
    <row r="153" spans="1:9" ht="16.5" customHeight="1" x14ac:dyDescent="0.3">
      <c r="A153" s="57"/>
      <c r="C153" s="20">
        <f t="array" aca="1" ref="C153:D153" ca="1">Days+36+DATE(Calendar11Year,Calendar11MonthOption,1)-WEEKDAY(DATE(Calendar11Year,Calendar11MonthOption,1),WeekdayOption)</f>
        <v>45109</v>
      </c>
      <c r="D153" s="20">
        <f ca="1"/>
        <v>45110</v>
      </c>
      <c r="E153" s="60" t="s">
        <v>0</v>
      </c>
      <c r="F153" s="60"/>
      <c r="G153" s="60"/>
      <c r="H153" s="60"/>
      <c r="I153" s="60"/>
    </row>
    <row r="154" spans="1:9" ht="63.75" customHeight="1" x14ac:dyDescent="0.3">
      <c r="A154" s="57"/>
      <c r="C154" s="21"/>
      <c r="D154" s="21"/>
      <c r="E154" s="58" t="s">
        <v>21</v>
      </c>
      <c r="F154" s="58"/>
      <c r="G154" s="58"/>
      <c r="H154" s="58"/>
      <c r="I154" s="58"/>
    </row>
  </sheetData>
  <mergeCells count="39">
    <mergeCell ref="E153:I153"/>
    <mergeCell ref="E139:I139"/>
    <mergeCell ref="E140:I140"/>
    <mergeCell ref="E97:I97"/>
    <mergeCell ref="D52:H52"/>
    <mergeCell ref="E83:I83"/>
    <mergeCell ref="D68:H68"/>
    <mergeCell ref="D106:H106"/>
    <mergeCell ref="D74:F74"/>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A129:A140"/>
    <mergeCell ref="A45:A56"/>
    <mergeCell ref="A59:A70"/>
    <mergeCell ref="A73:A84"/>
    <mergeCell ref="A87:A98"/>
    <mergeCell ref="A101:A112"/>
    <mergeCell ref="D6:H6"/>
    <mergeCell ref="A115:A126"/>
    <mergeCell ref="E126:I126"/>
    <mergeCell ref="E111:I111"/>
    <mergeCell ref="E125:I125"/>
    <mergeCell ref="E98:I98"/>
    <mergeCell ref="E112:I112"/>
    <mergeCell ref="E8:H8"/>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 xml:space="preserve">&amp;C&amp;"+,Bold"&amp;24&amp;G
Social Studies - African American Studies </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2.xml><?xml version="1.0" encoding="utf-8"?>
<ds:datastoreItem xmlns:ds="http://schemas.openxmlformats.org/officeDocument/2006/customXml" ds:itemID="{D2750F94-A505-4C06-BE90-8F627A314BD1}"/>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Carr, Bianca</dc:creator>
  <cp:lastModifiedBy>Filipow, Jamie L</cp:lastModifiedBy>
  <cp:lastPrinted>2022-05-24T17:13:12Z</cp:lastPrinted>
  <dcterms:created xsi:type="dcterms:W3CDTF">2016-07-26T15:53:57Z</dcterms:created>
  <dcterms:modified xsi:type="dcterms:W3CDTF">2022-05-24T17:13:16Z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